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winMeyer\Desktop\"/>
    </mc:Choice>
  </mc:AlternateContent>
  <xr:revisionPtr revIDLastSave="0" documentId="13_ncr:1_{84235DFD-8B85-42C0-8900-CAAEC55A420B}" xr6:coauthVersionLast="33" xr6:coauthVersionMax="33" xr10:uidLastSave="{00000000-0000-0000-0000-000000000000}"/>
  <bookViews>
    <workbookView xWindow="0" yWindow="0" windowWidth="18825" windowHeight="10785" xr2:uid="{28F928F6-8DE1-49C2-9DA8-8F52AB85AF8C}"/>
  </bookViews>
  <sheets>
    <sheet name="Kalkulation" sheetId="1" r:id="rId1"/>
  </sheets>
  <definedNames>
    <definedName name="solver_adj" localSheetId="0" hidden="1">Kalkulation!$B$8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Kalkulation!#REF!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E19" i="1" l="1"/>
  <c r="D20" i="1" s="1"/>
  <c r="C20" i="1" l="1"/>
  <c r="E20" i="1" s="1"/>
  <c r="D21" i="1" l="1"/>
  <c r="C21" i="1" l="1"/>
  <c r="E21" i="1" s="1"/>
  <c r="D22" i="1" s="1"/>
  <c r="C22" i="1" s="1"/>
  <c r="E22" i="1" s="1"/>
  <c r="D23" i="1" l="1"/>
  <c r="C23" i="1" s="1"/>
  <c r="E23" i="1" s="1"/>
  <c r="D24" i="1" l="1"/>
  <c r="C24" i="1" s="1"/>
  <c r="E24" i="1" s="1"/>
  <c r="D25" i="1" l="1"/>
  <c r="C25" i="1" s="1"/>
  <c r="E25" i="1" s="1"/>
  <c r="D26" i="1" l="1"/>
  <c r="C26" i="1" s="1"/>
  <c r="E26" i="1" s="1"/>
  <c r="D27" i="1" l="1"/>
  <c r="C27" i="1" s="1"/>
  <c r="E27" i="1" s="1"/>
  <c r="D28" i="1" l="1"/>
  <c r="C28" i="1" s="1"/>
  <c r="E28" i="1" s="1"/>
  <c r="D29" i="1" l="1"/>
  <c r="C29" i="1" s="1"/>
  <c r="E29" i="1" s="1"/>
  <c r="D30" i="1" l="1"/>
  <c r="C30" i="1" s="1"/>
  <c r="E30" i="1" s="1"/>
  <c r="D31" i="1" l="1"/>
  <c r="C31" i="1" s="1"/>
  <c r="E31" i="1" s="1"/>
  <c r="B10" i="1" l="1"/>
  <c r="D32" i="1"/>
  <c r="C32" i="1" s="1"/>
  <c r="E32" i="1" s="1"/>
  <c r="D33" i="1" l="1"/>
  <c r="C33" i="1" s="1"/>
  <c r="E33" i="1" s="1"/>
  <c r="D34" i="1" l="1"/>
  <c r="C34" i="1" s="1"/>
  <c r="E34" i="1" s="1"/>
  <c r="D35" i="1" l="1"/>
  <c r="C35" i="1" s="1"/>
  <c r="E35" i="1" s="1"/>
  <c r="D36" i="1" l="1"/>
  <c r="C36" i="1" s="1"/>
  <c r="E36" i="1" s="1"/>
  <c r="D37" i="1" l="1"/>
  <c r="C37" i="1" s="1"/>
  <c r="E37" i="1" s="1"/>
  <c r="D38" i="1" l="1"/>
  <c r="C38" i="1" s="1"/>
  <c r="E38" i="1" s="1"/>
  <c r="D39" i="1" l="1"/>
  <c r="C39" i="1" s="1"/>
  <c r="E39" i="1" s="1"/>
  <c r="D40" i="1" l="1"/>
  <c r="C40" i="1" s="1"/>
  <c r="E40" i="1" s="1"/>
  <c r="D41" i="1" l="1"/>
  <c r="C41" i="1" s="1"/>
  <c r="E41" i="1" s="1"/>
  <c r="D42" i="1" l="1"/>
  <c r="C42" i="1" s="1"/>
  <c r="E42" i="1" s="1"/>
  <c r="D43" i="1" l="1"/>
  <c r="C43" i="1" s="1"/>
  <c r="E43" i="1" s="1"/>
  <c r="B11" i="1" l="1"/>
  <c r="D44" i="1"/>
  <c r="C44" i="1" s="1"/>
  <c r="E44" i="1" s="1"/>
  <c r="D45" i="1" l="1"/>
  <c r="C45" i="1" s="1"/>
  <c r="E45" i="1" s="1"/>
  <c r="D46" i="1" l="1"/>
  <c r="C46" i="1" s="1"/>
  <c r="E46" i="1" s="1"/>
  <c r="D47" i="1" l="1"/>
  <c r="C47" i="1" s="1"/>
  <c r="E47" i="1" s="1"/>
  <c r="D48" i="1" l="1"/>
  <c r="C48" i="1" s="1"/>
  <c r="E48" i="1" s="1"/>
  <c r="D49" i="1" l="1"/>
  <c r="C49" i="1" s="1"/>
  <c r="E49" i="1" s="1"/>
  <c r="D50" i="1" l="1"/>
  <c r="C50" i="1" s="1"/>
  <c r="E50" i="1" s="1"/>
  <c r="D51" i="1" l="1"/>
  <c r="C51" i="1" s="1"/>
  <c r="E51" i="1" s="1"/>
  <c r="D52" i="1" l="1"/>
  <c r="C52" i="1" s="1"/>
  <c r="E52" i="1" s="1"/>
  <c r="D53" i="1" l="1"/>
  <c r="C53" i="1" s="1"/>
  <c r="E53" i="1" s="1"/>
  <c r="D54" i="1" l="1"/>
  <c r="C54" i="1" s="1"/>
  <c r="E54" i="1" s="1"/>
  <c r="D55" i="1" l="1"/>
  <c r="B12" i="1" s="1"/>
  <c r="C55" i="1" l="1"/>
  <c r="E55" i="1" s="1"/>
  <c r="D56" i="1" l="1"/>
  <c r="C56" i="1" l="1"/>
  <c r="E56" i="1" s="1"/>
  <c r="D57" i="1" s="1"/>
  <c r="C57" i="1" s="1"/>
  <c r="E57" i="1" s="1"/>
  <c r="D58" i="1" l="1"/>
  <c r="C58" i="1" l="1"/>
  <c r="E58" i="1" s="1"/>
  <c r="D59" i="1" l="1"/>
  <c r="C59" i="1" s="1"/>
  <c r="E59" i="1" s="1"/>
  <c r="D60" i="1" l="1"/>
  <c r="C60" i="1" s="1"/>
  <c r="E60" i="1" s="1"/>
  <c r="D61" i="1" l="1"/>
  <c r="C61" i="1" l="1"/>
  <c r="E61" i="1" s="1"/>
  <c r="D62" i="1" l="1"/>
  <c r="C62" i="1" s="1"/>
  <c r="E62" i="1" s="1"/>
  <c r="D63" i="1" l="1"/>
  <c r="C63" i="1" s="1"/>
  <c r="E63" i="1" s="1"/>
  <c r="D64" i="1" l="1"/>
  <c r="C64" i="1" l="1"/>
  <c r="E64" i="1" s="1"/>
  <c r="D65" i="1" l="1"/>
  <c r="C65" i="1" s="1"/>
  <c r="E65" i="1" s="1"/>
  <c r="D66" i="1" l="1"/>
  <c r="C66" i="1" l="1"/>
  <c r="E66" i="1" s="1"/>
  <c r="D67" i="1" s="1"/>
  <c r="B13" i="1" s="1"/>
  <c r="C67" i="1" l="1"/>
  <c r="E67" i="1" s="1"/>
  <c r="D68" i="1" s="1"/>
  <c r="C68" i="1" l="1"/>
  <c r="E68" i="1" s="1"/>
  <c r="D69" i="1" s="1"/>
  <c r="C69" i="1" s="1"/>
  <c r="E69" i="1" s="1"/>
  <c r="D70" i="1" s="1"/>
  <c r="C70" i="1" s="1"/>
  <c r="E70" i="1" s="1"/>
  <c r="D71" i="1" l="1"/>
  <c r="C71" i="1" s="1"/>
  <c r="E71" i="1" s="1"/>
  <c r="D72" i="1" s="1"/>
  <c r="C72" i="1" s="1"/>
  <c r="E72" i="1" s="1"/>
  <c r="D73" i="1" s="1"/>
  <c r="C73" i="1" s="1"/>
  <c r="E73" i="1" s="1"/>
  <c r="D74" i="1" s="1"/>
  <c r="C74" i="1" s="1"/>
  <c r="E74" i="1" s="1"/>
  <c r="D75" i="1" l="1"/>
  <c r="C75" i="1" s="1"/>
  <c r="E75" i="1" s="1"/>
  <c r="D76" i="1" l="1"/>
  <c r="C76" i="1" l="1"/>
  <c r="E76" i="1" s="1"/>
  <c r="D77" i="1" s="1"/>
  <c r="C77" i="1" l="1"/>
  <c r="E77" i="1" s="1"/>
  <c r="D78" i="1" s="1"/>
  <c r="C78" i="1" l="1"/>
  <c r="E78" i="1" s="1"/>
  <c r="D79" i="1" s="1"/>
  <c r="B14" i="1" l="1"/>
  <c r="B15" i="1" s="1"/>
  <c r="C79" i="1"/>
  <c r="E79" i="1" s="1"/>
</calcChain>
</file>

<file path=xl/sharedStrings.xml><?xml version="1.0" encoding="utf-8"?>
<sst xmlns="http://schemas.openxmlformats.org/spreadsheetml/2006/main" count="33" uniqueCount="25">
  <si>
    <t>Zahlung</t>
  </si>
  <si>
    <t>Zins</t>
  </si>
  <si>
    <t>Monat</t>
  </si>
  <si>
    <t>Monatliche</t>
  </si>
  <si>
    <t>davon</t>
  </si>
  <si>
    <t>Amortisation</t>
  </si>
  <si>
    <t>Kapital</t>
  </si>
  <si>
    <t>ausstehends</t>
  </si>
  <si>
    <t>Laufzeit:</t>
  </si>
  <si>
    <t>Jahr 1:</t>
  </si>
  <si>
    <t>Jahr 2:</t>
  </si>
  <si>
    <t>Jahr 3:</t>
  </si>
  <si>
    <t>Zinsaufwand/Ertrag</t>
  </si>
  <si>
    <t>Zinssatz:</t>
  </si>
  <si>
    <t>CHF</t>
  </si>
  <si>
    <t>monatliche Rate:</t>
  </si>
  <si>
    <t>Kreditbetrag:</t>
  </si>
  <si>
    <t>Kalkulation annuitätische amortisierender Festzinskredit</t>
  </si>
  <si>
    <t>Eingabefelder</t>
  </si>
  <si>
    <t>berechnete Felder</t>
  </si>
  <si>
    <t>Jahr 4:</t>
  </si>
  <si>
    <t>Jahr 5:</t>
  </si>
  <si>
    <t>Total Zinsaufwand:</t>
  </si>
  <si>
    <t>p.a.</t>
  </si>
  <si>
    <t>Monate (6-60 Monate wählen)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</si>
</sst>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5C6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164" fontId="0" fillId="3" borderId="4" xfId="1" applyNumberFormat="1" applyFont="1" applyFill="1" applyBorder="1"/>
    <xf numFmtId="0" fontId="0" fillId="3" borderId="4" xfId="0" applyFill="1" applyBorder="1"/>
    <xf numFmtId="10" fontId="0" fillId="3" borderId="4" xfId="0" applyNumberFormat="1" applyFill="1" applyBorder="1"/>
    <xf numFmtId="0" fontId="0" fillId="3" borderId="0" xfId="0" applyFill="1"/>
    <xf numFmtId="0" fontId="0" fillId="2" borderId="0" xfId="0" applyFill="1"/>
    <xf numFmtId="0" fontId="0" fillId="2" borderId="4" xfId="0" applyFill="1" applyBorder="1"/>
    <xf numFmtId="164" fontId="2" fillId="2" borderId="4" xfId="1" applyNumberFormat="1" applyFont="1" applyFill="1" applyBorder="1"/>
    <xf numFmtId="164" fontId="0" fillId="2" borderId="4" xfId="0" applyNumberFormat="1" applyFill="1" applyBorder="1"/>
    <xf numFmtId="164" fontId="2" fillId="2" borderId="4" xfId="0" applyNumberFormat="1" applyFont="1" applyFill="1" applyBorder="1"/>
    <xf numFmtId="3" fontId="0" fillId="2" borderId="4" xfId="0" applyNumberFormat="1" applyFill="1" applyBorder="1"/>
    <xf numFmtId="3" fontId="2" fillId="2" borderId="4" xfId="1" applyNumberFormat="1" applyFont="1" applyFill="1" applyBorder="1"/>
    <xf numFmtId="3" fontId="0" fillId="2" borderId="4" xfId="1" applyNumberFormat="1" applyFont="1" applyFill="1" applyBorder="1"/>
    <xf numFmtId="3" fontId="1" fillId="2" borderId="4" xfId="1" applyNumberFormat="1" applyFont="1" applyFill="1" applyBorder="1"/>
    <xf numFmtId="0" fontId="2" fillId="4" borderId="2" xfId="0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2" fillId="4" borderId="6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1" xfId="0" applyFill="1" applyBorder="1"/>
    <xf numFmtId="164" fontId="0" fillId="4" borderId="0" xfId="1" applyNumberFormat="1" applyFont="1" applyFill="1"/>
    <xf numFmtId="43" fontId="0" fillId="4" borderId="0" xfId="0" applyNumberFormat="1" applyFill="1"/>
    <xf numFmtId="0" fontId="4" fillId="5" borderId="0" xfId="0" applyFont="1" applyFill="1"/>
    <xf numFmtId="0" fontId="3" fillId="5" borderId="0" xfId="0" applyFont="1" applyFill="1"/>
    <xf numFmtId="0" fontId="0" fillId="4" borderId="4" xfId="0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0" fillId="4" borderId="7" xfId="0" applyFill="1" applyBorder="1"/>
    <xf numFmtId="0" fontId="0" fillId="4" borderId="8" xfId="0" applyFill="1" applyBorder="1"/>
    <xf numFmtId="0" fontId="2" fillId="4" borderId="7" xfId="0" applyFont="1" applyFill="1" applyBorder="1"/>
    <xf numFmtId="3" fontId="0" fillId="4" borderId="8" xfId="0" applyNumberFormat="1" applyFill="1" applyBorder="1"/>
    <xf numFmtId="0" fontId="0" fillId="4" borderId="9" xfId="0" applyFill="1" applyBorder="1"/>
    <xf numFmtId="0" fontId="0" fillId="4" borderId="5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C5C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v>ausstehendes Kapital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Kalkulation!$A$19:$A$79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Kalkulation!$E$19:$E$79</c:f>
              <c:numCache>
                <c:formatCode>#,##0</c:formatCode>
                <c:ptCount val="61"/>
                <c:pt idx="0">
                  <c:v>100000</c:v>
                </c:pt>
                <c:pt idx="1">
                  <c:v>98529.543302265578</c:v>
                </c:pt>
                <c:pt idx="2">
                  <c:v>97052.959701623928</c:v>
                </c:pt>
                <c:pt idx="3">
                  <c:v>95570.223669312938</c:v>
                </c:pt>
                <c:pt idx="4">
                  <c:v>94081.309570200654</c:v>
                </c:pt>
                <c:pt idx="5">
                  <c:v>92586.191662342069</c:v>
                </c:pt>
                <c:pt idx="6">
                  <c:v>91084.844096534071</c:v>
                </c:pt>
                <c:pt idx="7">
                  <c:v>89577.240915868533</c:v>
                </c:pt>
                <c:pt idx="8">
                  <c:v>88063.356055283555</c:v>
                </c:pt>
                <c:pt idx="9">
                  <c:v>86543.163341112813</c:v>
                </c:pt>
                <c:pt idx="10">
                  <c:v>85016.636490633027</c:v>
                </c:pt>
                <c:pt idx="11">
                  <c:v>83483.749111609577</c:v>
                </c:pt>
                <c:pt idx="12">
                  <c:v>81944.474701840183</c:v>
                </c:pt>
                <c:pt idx="13">
                  <c:v>80398.786648696754</c:v>
                </c:pt>
                <c:pt idx="14">
                  <c:v>78846.658228665226</c:v>
                </c:pt>
                <c:pt idx="15">
                  <c:v>77288.06260688357</c:v>
                </c:pt>
                <c:pt idx="16">
                  <c:v>75722.972836677829</c:v>
                </c:pt>
                <c:pt idx="17">
                  <c:v>74151.361859096229</c:v>
                </c:pt>
                <c:pt idx="18">
                  <c:v>72573.202502441374</c:v>
                </c:pt>
                <c:pt idx="19">
                  <c:v>70988.467481800457</c:v>
                </c:pt>
                <c:pt idx="20">
                  <c:v>69397.129398573539</c:v>
                </c:pt>
                <c:pt idx="21">
                  <c:v>67799.160739999832</c:v>
                </c:pt>
                <c:pt idx="22">
                  <c:v>66194.533878682065</c:v>
                </c:pt>
                <c:pt idx="23">
                  <c:v>64583.221072108812</c:v>
                </c:pt>
                <c:pt idx="24">
                  <c:v>62965.194462174841</c:v>
                </c:pt>
                <c:pt idx="25">
                  <c:v>61340.426074699477</c:v>
                </c:pt>
                <c:pt idx="26">
                  <c:v>59708.887818942967</c:v>
                </c:pt>
                <c:pt idx="27">
                  <c:v>58070.5514871208</c:v>
                </c:pt>
                <c:pt idx="28">
                  <c:v>56425.388753916042</c:v>
                </c:pt>
                <c:pt idx="29">
                  <c:v>54773.371175989596</c:v>
                </c:pt>
                <c:pt idx="30">
                  <c:v>53114.470191488457</c:v>
                </c:pt>
                <c:pt idx="31">
                  <c:v>51448.657119551899</c:v>
                </c:pt>
                <c:pt idx="32">
                  <c:v>49775.903159815607</c:v>
                </c:pt>
                <c:pt idx="33">
                  <c:v>48096.179391913742</c:v>
                </c:pt>
                <c:pt idx="34">
                  <c:v>46409.456774978957</c:v>
                </c:pt>
                <c:pt idx="35">
                  <c:v>44715.706147140278</c:v>
                </c:pt>
                <c:pt idx="36">
                  <c:v>43014.898225018937</c:v>
                </c:pt>
                <c:pt idx="37">
                  <c:v>41307.003603222089</c:v>
                </c:pt>
                <c:pt idx="38">
                  <c:v>39591.99275383442</c:v>
                </c:pt>
                <c:pt idx="39">
                  <c:v>37869.836025907636</c:v>
                </c:pt>
                <c:pt idx="40">
                  <c:v>36140.503644947821</c:v>
                </c:pt>
                <c:pt idx="41">
                  <c:v>34403.965712400677</c:v>
                </c:pt>
                <c:pt idx="42">
                  <c:v>32660.192205134586</c:v>
                </c:pt>
                <c:pt idx="43">
                  <c:v>30909.152974921555</c:v>
                </c:pt>
                <c:pt idx="44">
                  <c:v>29150.817747915968</c:v>
                </c:pt>
                <c:pt idx="45">
                  <c:v>27385.15612413119</c:v>
                </c:pt>
                <c:pt idx="46">
                  <c:v>25612.137576913978</c:v>
                </c:pt>
                <c:pt idx="47">
                  <c:v>23831.731452416694</c:v>
                </c:pt>
                <c:pt idx="48">
                  <c:v>22043.906969067335</c:v>
                </c:pt>
                <c:pt idx="49">
                  <c:v>20248.633217037357</c:v>
                </c:pt>
                <c:pt idx="50">
                  <c:v>18445.879157707252</c:v>
                </c:pt>
                <c:pt idx="51">
                  <c:v>16635.613623129939</c:v>
                </c:pt>
                <c:pt idx="52">
                  <c:v>14817.805315491887</c:v>
                </c:pt>
                <c:pt idx="53">
                  <c:v>12992.422806572009</c:v>
                </c:pt>
                <c:pt idx="54">
                  <c:v>11159.434537198298</c:v>
                </c:pt>
                <c:pt idx="55">
                  <c:v>9318.8088167021979</c:v>
                </c:pt>
                <c:pt idx="56">
                  <c:v>7470.5138223706963</c:v>
                </c:pt>
                <c:pt idx="57">
                  <c:v>5614.5175988961473</c:v>
                </c:pt>
                <c:pt idx="58">
                  <c:v>3750.7880578237878</c:v>
                </c:pt>
                <c:pt idx="59">
                  <c:v>1879.2929769969601</c:v>
                </c:pt>
                <c:pt idx="60">
                  <c:v>2.0463630789890885E-11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6A-43AD-A933-6E2FBD7D8F22}"/>
            </c:ext>
          </c:extLst>
        </c:ser>
        <c:ser>
          <c:idx val="2"/>
          <c:order val="3"/>
          <c:tx>
            <c:v>Kapitalzahlung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Kalkulation!$A$19:$A$79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Kalkulation!$C$19:$C$79</c:f>
              <c:numCache>
                <c:formatCode>#,##0</c:formatCode>
                <c:ptCount val="61"/>
                <c:pt idx="1">
                  <c:v>1470.4566977344268</c:v>
                </c:pt>
                <c:pt idx="2">
                  <c:v>1476.5836006416537</c:v>
                </c:pt>
                <c:pt idx="3">
                  <c:v>1482.7360323109938</c:v>
                </c:pt>
                <c:pt idx="4">
                  <c:v>1488.9140991122897</c:v>
                </c:pt>
                <c:pt idx="5">
                  <c:v>1495.1179078585908</c:v>
                </c:pt>
                <c:pt idx="6">
                  <c:v>1501.3475658080015</c:v>
                </c:pt>
                <c:pt idx="7">
                  <c:v>1507.6031806655349</c:v>
                </c:pt>
                <c:pt idx="8">
                  <c:v>1513.8848605849746</c:v>
                </c:pt>
                <c:pt idx="9">
                  <c:v>1520.1927141707454</c:v>
                </c:pt>
                <c:pt idx="10">
                  <c:v>1526.5268504797903</c:v>
                </c:pt>
                <c:pt idx="11">
                  <c:v>1532.8873790234559</c:v>
                </c:pt>
                <c:pt idx="12">
                  <c:v>1539.2744097693869</c:v>
                </c:pt>
                <c:pt idx="13">
                  <c:v>1545.688053143426</c:v>
                </c:pt>
                <c:pt idx="14">
                  <c:v>1552.1284200315238</c:v>
                </c:pt>
                <c:pt idx="15">
                  <c:v>1558.5956217816552</c:v>
                </c:pt>
                <c:pt idx="16">
                  <c:v>1565.0897702057453</c:v>
                </c:pt>
                <c:pt idx="17">
                  <c:v>1571.6109775816026</c:v>
                </c:pt>
                <c:pt idx="18">
                  <c:v>1578.1593566548593</c:v>
                </c:pt>
                <c:pt idx="19">
                  <c:v>1584.7350206409212</c:v>
                </c:pt>
                <c:pt idx="20">
                  <c:v>1591.3380832269249</c:v>
                </c:pt>
                <c:pt idx="21">
                  <c:v>1597.9686585737038</c:v>
                </c:pt>
                <c:pt idx="22">
                  <c:v>1604.6268613177608</c:v>
                </c:pt>
                <c:pt idx="23">
                  <c:v>1611.3128065732517</c:v>
                </c:pt>
                <c:pt idx="24">
                  <c:v>1618.0266099339735</c:v>
                </c:pt>
                <c:pt idx="25">
                  <c:v>1624.768387475365</c:v>
                </c:pt>
                <c:pt idx="26">
                  <c:v>1631.5382557565124</c:v>
                </c:pt>
                <c:pt idx="27">
                  <c:v>1638.3363318221645</c:v>
                </c:pt>
                <c:pt idx="28">
                  <c:v>1645.1627332047569</c:v>
                </c:pt>
                <c:pt idx="29">
                  <c:v>1652.0175779264434</c:v>
                </c:pt>
                <c:pt idx="30">
                  <c:v>1658.9009845011369</c:v>
                </c:pt>
                <c:pt idx="31">
                  <c:v>1665.8130719365583</c:v>
                </c:pt>
                <c:pt idx="32">
                  <c:v>1672.7539597362941</c:v>
                </c:pt>
                <c:pt idx="33">
                  <c:v>1679.7237679018619</c:v>
                </c:pt>
                <c:pt idx="34">
                  <c:v>1686.7226169347864</c:v>
                </c:pt>
                <c:pt idx="35">
                  <c:v>1693.7506278386813</c:v>
                </c:pt>
                <c:pt idx="36">
                  <c:v>1700.8079221213425</c:v>
                </c:pt>
                <c:pt idx="37">
                  <c:v>1707.894621796848</c:v>
                </c:pt>
                <c:pt idx="38">
                  <c:v>1715.0108493876683</c:v>
                </c:pt>
                <c:pt idx="39">
                  <c:v>1722.1567279267836</c:v>
                </c:pt>
                <c:pt idx="40">
                  <c:v>1729.3323809598116</c:v>
                </c:pt>
                <c:pt idx="41">
                  <c:v>1736.5379325471442</c:v>
                </c:pt>
                <c:pt idx="42">
                  <c:v>1743.7735072660907</c:v>
                </c:pt>
                <c:pt idx="43">
                  <c:v>1751.0392302130329</c:v>
                </c:pt>
                <c:pt idx="44">
                  <c:v>1758.3352270055871</c:v>
                </c:pt>
                <c:pt idx="45">
                  <c:v>1765.661623784777</c:v>
                </c:pt>
                <c:pt idx="46">
                  <c:v>1773.0185472172136</c:v>
                </c:pt>
                <c:pt idx="47">
                  <c:v>1780.4061244972854</c:v>
                </c:pt>
                <c:pt idx="48">
                  <c:v>1787.8244833493573</c:v>
                </c:pt>
                <c:pt idx="49">
                  <c:v>1795.2737520299797</c:v>
                </c:pt>
                <c:pt idx="50">
                  <c:v>1802.7540593301046</c:v>
                </c:pt>
                <c:pt idx="51">
                  <c:v>1810.2655345773132</c:v>
                </c:pt>
                <c:pt idx="52">
                  <c:v>1817.8083076380522</c:v>
                </c:pt>
                <c:pt idx="53">
                  <c:v>1825.3825089198774</c:v>
                </c:pt>
                <c:pt idx="54">
                  <c:v>1832.9882693737102</c:v>
                </c:pt>
                <c:pt idx="55">
                  <c:v>1840.6257204961007</c:v>
                </c:pt>
                <c:pt idx="56">
                  <c:v>1848.2949943315011</c:v>
                </c:pt>
                <c:pt idx="57">
                  <c:v>1855.996223474549</c:v>
                </c:pt>
                <c:pt idx="58">
                  <c:v>1863.7295410723596</c:v>
                </c:pt>
                <c:pt idx="59">
                  <c:v>1871.4950808268277</c:v>
                </c:pt>
                <c:pt idx="60">
                  <c:v>1879.2929769969396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A-43AD-A933-6E2FBD7D8F22}"/>
            </c:ext>
          </c:extLst>
        </c:ser>
        <c:ser>
          <c:idx val="3"/>
          <c:order val="4"/>
          <c:tx>
            <c:v>Zinszahlung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Kalkulation!$A$19:$A$79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Kalkulation!$D$19:$D$79</c:f>
              <c:numCache>
                <c:formatCode>#,##0</c:formatCode>
                <c:ptCount val="61"/>
                <c:pt idx="1">
                  <c:v>416.66666666666669</c:v>
                </c:pt>
                <c:pt idx="2">
                  <c:v>410.53976375943995</c:v>
                </c:pt>
                <c:pt idx="3">
                  <c:v>404.38733209009973</c:v>
                </c:pt>
                <c:pt idx="4">
                  <c:v>398.20926528880392</c:v>
                </c:pt>
                <c:pt idx="5">
                  <c:v>392.00545654250277</c:v>
                </c:pt>
                <c:pt idx="6">
                  <c:v>385.77579859309202</c:v>
                </c:pt>
                <c:pt idx="7">
                  <c:v>379.52018373555865</c:v>
                </c:pt>
                <c:pt idx="8">
                  <c:v>373.23850381611891</c:v>
                </c:pt>
                <c:pt idx="9">
                  <c:v>366.93065023034819</c:v>
                </c:pt>
                <c:pt idx="10">
                  <c:v>360.59651392130337</c:v>
                </c:pt>
                <c:pt idx="11">
                  <c:v>354.23598537763763</c:v>
                </c:pt>
                <c:pt idx="12">
                  <c:v>347.84895463170659</c:v>
                </c:pt>
                <c:pt idx="13">
                  <c:v>341.43531125766748</c:v>
                </c:pt>
                <c:pt idx="14">
                  <c:v>334.99494436956985</c:v>
                </c:pt>
                <c:pt idx="15">
                  <c:v>328.52774261943847</c:v>
                </c:pt>
                <c:pt idx="16">
                  <c:v>322.03359419534826</c:v>
                </c:pt>
                <c:pt idx="17">
                  <c:v>315.51238681949098</c:v>
                </c:pt>
                <c:pt idx="18">
                  <c:v>308.9640077462343</c:v>
                </c:pt>
                <c:pt idx="19">
                  <c:v>302.3883437601724</c:v>
                </c:pt>
                <c:pt idx="20">
                  <c:v>295.78528117416857</c:v>
                </c:pt>
                <c:pt idx="21">
                  <c:v>289.15470582738976</c:v>
                </c:pt>
                <c:pt idx="22">
                  <c:v>282.49650308333264</c:v>
                </c:pt>
                <c:pt idx="23">
                  <c:v>275.81055782784193</c:v>
                </c:pt>
                <c:pt idx="24">
                  <c:v>269.09675446712009</c:v>
                </c:pt>
                <c:pt idx="25">
                  <c:v>262.35497692572852</c:v>
                </c:pt>
                <c:pt idx="26">
                  <c:v>255.58510864458117</c:v>
                </c:pt>
                <c:pt idx="27">
                  <c:v>248.78703257892903</c:v>
                </c:pt>
                <c:pt idx="28">
                  <c:v>241.96063119633666</c:v>
                </c:pt>
                <c:pt idx="29">
                  <c:v>235.10578647465022</c:v>
                </c:pt>
                <c:pt idx="30">
                  <c:v>228.22237989995665</c:v>
                </c:pt>
                <c:pt idx="31">
                  <c:v>221.31029246453525</c:v>
                </c:pt>
                <c:pt idx="32">
                  <c:v>214.36940466479959</c:v>
                </c:pt>
                <c:pt idx="33">
                  <c:v>207.39959649923171</c:v>
                </c:pt>
                <c:pt idx="34">
                  <c:v>200.40074746630728</c:v>
                </c:pt>
                <c:pt idx="35">
                  <c:v>193.37273656241234</c:v>
                </c:pt>
                <c:pt idx="36">
                  <c:v>186.31544227975118</c:v>
                </c:pt>
                <c:pt idx="37">
                  <c:v>179.22874260424558</c:v>
                </c:pt>
                <c:pt idx="38">
                  <c:v>172.11251501342539</c:v>
                </c:pt>
                <c:pt idx="39">
                  <c:v>164.96663647431009</c:v>
                </c:pt>
                <c:pt idx="40">
                  <c:v>157.79098344128184</c:v>
                </c:pt>
                <c:pt idx="41">
                  <c:v>150.58543185394925</c:v>
                </c:pt>
                <c:pt idx="42">
                  <c:v>143.34985713500282</c:v>
                </c:pt>
                <c:pt idx="43">
                  <c:v>136.0841341880608</c:v>
                </c:pt>
                <c:pt idx="44">
                  <c:v>128.78813739550648</c:v>
                </c:pt>
                <c:pt idx="45">
                  <c:v>121.46174061631655</c:v>
                </c:pt>
                <c:pt idx="46">
                  <c:v>114.10481718387996</c:v>
                </c:pt>
                <c:pt idx="47">
                  <c:v>106.71723990380825</c:v>
                </c:pt>
                <c:pt idx="48">
                  <c:v>99.298881051736217</c:v>
                </c:pt>
                <c:pt idx="49">
                  <c:v>91.849612371113892</c:v>
                </c:pt>
                <c:pt idx="50">
                  <c:v>84.369305070989</c:v>
                </c:pt>
                <c:pt idx="51">
                  <c:v>76.857829823780222</c:v>
                </c:pt>
                <c:pt idx="52">
                  <c:v>69.315056763041412</c:v>
                </c:pt>
                <c:pt idx="53">
                  <c:v>61.740855481216194</c:v>
                </c:pt>
                <c:pt idx="54">
                  <c:v>54.135095027383379</c:v>
                </c:pt>
                <c:pt idx="55">
                  <c:v>46.497643904992913</c:v>
                </c:pt>
                <c:pt idx="56">
                  <c:v>38.828370069592495</c:v>
                </c:pt>
                <c:pt idx="57">
                  <c:v>31.12714092654457</c:v>
                </c:pt>
                <c:pt idx="58">
                  <c:v>23.393823328733948</c:v>
                </c:pt>
                <c:pt idx="59">
                  <c:v>15.628283574265785</c:v>
                </c:pt>
                <c:pt idx="60">
                  <c:v>7.830387404154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6A-43AD-A933-6E2FBD7D8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1998776"/>
        <c:axId val="602007304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Kalkulation!$A$19:$A$79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Kalkulation!$A$19:$A$79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C6A-43AD-A933-6E2FBD7D8F22}"/>
                  </c:ext>
                </c:extLst>
              </c15:ser>
            </c15:filteredBarSeries>
            <c15:filteredBarSeries>
              <c15:ser>
                <c:idx val="1"/>
                <c:order val="2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Kalkulation!$A$19:$A$79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Kalkulation!$B$19:$B$79</c15:sqref>
                        </c15:formulaRef>
                      </c:ext>
                    </c:extLst>
                    <c:numCache>
                      <c:formatCode>#,##0</c:formatCode>
                      <c:ptCount val="61"/>
                      <c:pt idx="1">
                        <c:v>1887.1233644010936</c:v>
                      </c:pt>
                      <c:pt idx="2">
                        <c:v>1887.1233644010936</c:v>
                      </c:pt>
                      <c:pt idx="3">
                        <c:v>1887.1233644010936</c:v>
                      </c:pt>
                      <c:pt idx="4">
                        <c:v>1887.1233644010936</c:v>
                      </c:pt>
                      <c:pt idx="5">
                        <c:v>1887.1233644010936</c:v>
                      </c:pt>
                      <c:pt idx="6">
                        <c:v>1887.1233644010936</c:v>
                      </c:pt>
                      <c:pt idx="7">
                        <c:v>1887.1233644010936</c:v>
                      </c:pt>
                      <c:pt idx="8">
                        <c:v>1887.1233644010936</c:v>
                      </c:pt>
                      <c:pt idx="9">
                        <c:v>1887.1233644010936</c:v>
                      </c:pt>
                      <c:pt idx="10">
                        <c:v>1887.1233644010936</c:v>
                      </c:pt>
                      <c:pt idx="11">
                        <c:v>1887.1233644010936</c:v>
                      </c:pt>
                      <c:pt idx="12">
                        <c:v>1887.1233644010936</c:v>
                      </c:pt>
                      <c:pt idx="13">
                        <c:v>1887.1233644010936</c:v>
                      </c:pt>
                      <c:pt idx="14">
                        <c:v>1887.1233644010936</c:v>
                      </c:pt>
                      <c:pt idx="15">
                        <c:v>1887.1233644010936</c:v>
                      </c:pt>
                      <c:pt idx="16">
                        <c:v>1887.1233644010936</c:v>
                      </c:pt>
                      <c:pt idx="17">
                        <c:v>1887.1233644010936</c:v>
                      </c:pt>
                      <c:pt idx="18">
                        <c:v>1887.1233644010936</c:v>
                      </c:pt>
                      <c:pt idx="19">
                        <c:v>1887.1233644010936</c:v>
                      </c:pt>
                      <c:pt idx="20">
                        <c:v>1887.1233644010936</c:v>
                      </c:pt>
                      <c:pt idx="21">
                        <c:v>1887.1233644010936</c:v>
                      </c:pt>
                      <c:pt idx="22">
                        <c:v>1887.1233644010936</c:v>
                      </c:pt>
                      <c:pt idx="23">
                        <c:v>1887.1233644010936</c:v>
                      </c:pt>
                      <c:pt idx="24">
                        <c:v>1887.1233644010936</c:v>
                      </c:pt>
                      <c:pt idx="25">
                        <c:v>1887.1233644010936</c:v>
                      </c:pt>
                      <c:pt idx="26">
                        <c:v>1887.1233644010936</c:v>
                      </c:pt>
                      <c:pt idx="27">
                        <c:v>1887.1233644010936</c:v>
                      </c:pt>
                      <c:pt idx="28">
                        <c:v>1887.1233644010936</c:v>
                      </c:pt>
                      <c:pt idx="29">
                        <c:v>1887.1233644010936</c:v>
                      </c:pt>
                      <c:pt idx="30">
                        <c:v>1887.1233644010936</c:v>
                      </c:pt>
                      <c:pt idx="31">
                        <c:v>1887.1233644010936</c:v>
                      </c:pt>
                      <c:pt idx="32">
                        <c:v>1887.1233644010936</c:v>
                      </c:pt>
                      <c:pt idx="33">
                        <c:v>1887.1233644010936</c:v>
                      </c:pt>
                      <c:pt idx="34">
                        <c:v>1887.1233644010936</c:v>
                      </c:pt>
                      <c:pt idx="35">
                        <c:v>1887.1233644010936</c:v>
                      </c:pt>
                      <c:pt idx="36">
                        <c:v>1887.1233644010936</c:v>
                      </c:pt>
                      <c:pt idx="37">
                        <c:v>1887.1233644010936</c:v>
                      </c:pt>
                      <c:pt idx="38">
                        <c:v>1887.1233644010936</c:v>
                      </c:pt>
                      <c:pt idx="39">
                        <c:v>1887.1233644010936</c:v>
                      </c:pt>
                      <c:pt idx="40">
                        <c:v>1887.1233644010936</c:v>
                      </c:pt>
                      <c:pt idx="41">
                        <c:v>1887.1233644010936</c:v>
                      </c:pt>
                      <c:pt idx="42">
                        <c:v>1887.1233644010936</c:v>
                      </c:pt>
                      <c:pt idx="43">
                        <c:v>1887.1233644010936</c:v>
                      </c:pt>
                      <c:pt idx="44">
                        <c:v>1887.1233644010936</c:v>
                      </c:pt>
                      <c:pt idx="45">
                        <c:v>1887.1233644010936</c:v>
                      </c:pt>
                      <c:pt idx="46">
                        <c:v>1887.1233644010936</c:v>
                      </c:pt>
                      <c:pt idx="47">
                        <c:v>1887.1233644010936</c:v>
                      </c:pt>
                      <c:pt idx="48">
                        <c:v>1887.1233644010936</c:v>
                      </c:pt>
                      <c:pt idx="49">
                        <c:v>1887.1233644010936</c:v>
                      </c:pt>
                      <c:pt idx="50">
                        <c:v>1887.1233644010936</c:v>
                      </c:pt>
                      <c:pt idx="51">
                        <c:v>1887.1233644010936</c:v>
                      </c:pt>
                      <c:pt idx="52">
                        <c:v>1887.1233644010936</c:v>
                      </c:pt>
                      <c:pt idx="53">
                        <c:v>1887.1233644010936</c:v>
                      </c:pt>
                      <c:pt idx="54">
                        <c:v>1887.1233644010936</c:v>
                      </c:pt>
                      <c:pt idx="55">
                        <c:v>1887.1233644010936</c:v>
                      </c:pt>
                      <c:pt idx="56">
                        <c:v>1887.1233644010936</c:v>
                      </c:pt>
                      <c:pt idx="57">
                        <c:v>1887.1233644010936</c:v>
                      </c:pt>
                      <c:pt idx="58">
                        <c:v>1887.1233644010936</c:v>
                      </c:pt>
                      <c:pt idx="59">
                        <c:v>1887.1233644010936</c:v>
                      </c:pt>
                      <c:pt idx="60">
                        <c:v>1887.1233644010936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C6A-43AD-A933-6E2FBD7D8F22}"/>
                  </c:ext>
                </c:extLst>
              </c15:ser>
            </c15:filteredBarSeries>
          </c:ext>
        </c:extLst>
      </c:barChart>
      <c:catAx>
        <c:axId val="60199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007304"/>
        <c:crosses val="autoZero"/>
        <c:auto val="1"/>
        <c:lblAlgn val="ctr"/>
        <c:lblOffset val="100"/>
        <c:noMultiLvlLbl val="0"/>
      </c:catAx>
      <c:valAx>
        <c:axId val="6020073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99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218280</xdr:colOff>
      <xdr:row>1</xdr:row>
      <xdr:rowOff>65087</xdr:rowOff>
    </xdr:from>
    <xdr:to>
      <xdr:col>15</xdr:col>
      <xdr:colOff>11907</xdr:colOff>
      <xdr:row>35</xdr:row>
      <xdr:rowOff>146844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2893A1-DA89-41A4-822B-145038B03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CE37-7199-42F7-BFBE-3D299CB8F15A}">
  <dimension ref="A1:Z101"/>
  <sheetViews>
    <sheetView tabSelected="1" zoomScale="120" zoomScaleNormal="120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16.33203125" bestFit="1" customWidth="1"/>
    <col min="2" max="2" width="11.9296875" bestFit="1" customWidth="1"/>
    <col min="3" max="3" width="10.53125" bestFit="1" customWidth="1"/>
    <col min="5" max="5" width="11" bestFit="1" customWidth="1"/>
    <col min="6" max="7" width="11.265625" customWidth="1"/>
    <col min="8" max="8" width="11" bestFit="1" customWidth="1"/>
  </cols>
  <sheetData>
    <row r="1" spans="1:26" ht="21" x14ac:dyDescent="0.65">
      <c r="A1" s="28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45">
      <c r="A2" s="5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45">
      <c r="A3" s="6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45">
      <c r="A5" s="30" t="s">
        <v>16</v>
      </c>
      <c r="B5" s="2">
        <v>100000</v>
      </c>
      <c r="C5" s="32" t="s">
        <v>14</v>
      </c>
      <c r="D5" s="33"/>
      <c r="E5" s="3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45">
      <c r="A6" s="30" t="s">
        <v>8</v>
      </c>
      <c r="B6" s="3">
        <v>60</v>
      </c>
      <c r="C6" s="32" t="s">
        <v>24</v>
      </c>
      <c r="D6" s="33"/>
      <c r="E6" s="3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45">
      <c r="A7" s="30" t="s">
        <v>13</v>
      </c>
      <c r="B7" s="4">
        <v>0.05</v>
      </c>
      <c r="C7" s="32" t="s">
        <v>23</v>
      </c>
      <c r="D7" s="33"/>
      <c r="E7" s="33"/>
      <c r="F7" s="24"/>
      <c r="G7" s="26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45">
      <c r="A8" s="31" t="s">
        <v>15</v>
      </c>
      <c r="B8" s="8">
        <f>PMT(B7/12,B6,-B5,0,0)</f>
        <v>1887.1233644010936</v>
      </c>
      <c r="C8" s="32" t="s">
        <v>14</v>
      </c>
      <c r="D8" s="33"/>
      <c r="E8" s="3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45">
      <c r="A9" s="25" t="s">
        <v>12</v>
      </c>
      <c r="B9" s="1"/>
      <c r="C9" s="36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45">
      <c r="A10" s="30" t="s">
        <v>9</v>
      </c>
      <c r="B10" s="9">
        <f>SUM(D20:D31)</f>
        <v>4589.9550746532786</v>
      </c>
      <c r="C10" s="37" t="s">
        <v>14</v>
      </c>
      <c r="D10" s="25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45">
      <c r="A11" s="30" t="s">
        <v>10</v>
      </c>
      <c r="B11" s="9">
        <f>SUM(D32:D43)</f>
        <v>3666.200133147775</v>
      </c>
      <c r="C11" s="32" t="s">
        <v>14</v>
      </c>
      <c r="D11" s="33"/>
      <c r="E11" s="3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45">
      <c r="A12" s="30" t="s">
        <v>11</v>
      </c>
      <c r="B12" s="9">
        <f>SUM(D44:D55)</f>
        <v>2695.184135657219</v>
      </c>
      <c r="C12" s="32" t="s">
        <v>14</v>
      </c>
      <c r="D12" s="33"/>
      <c r="E12" s="3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45">
      <c r="A13" s="30" t="s">
        <v>20</v>
      </c>
      <c r="B13" s="9">
        <f>SUM(D56:D67)</f>
        <v>1674.4891168615231</v>
      </c>
      <c r="C13" s="32" t="s">
        <v>14</v>
      </c>
      <c r="D13" s="33"/>
      <c r="E13" s="3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45">
      <c r="A14" s="30" t="s">
        <v>21</v>
      </c>
      <c r="B14" s="9">
        <f>SUM(D68:D79)</f>
        <v>601.57340374580781</v>
      </c>
      <c r="C14" s="32" t="s">
        <v>14</v>
      </c>
      <c r="D14" s="33"/>
      <c r="E14" s="3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45">
      <c r="A15" s="31" t="s">
        <v>22</v>
      </c>
      <c r="B15" s="10">
        <f>SUM(B10:B14)</f>
        <v>13227.401864065603</v>
      </c>
      <c r="C15" s="34" t="s">
        <v>14</v>
      </c>
      <c r="D15" s="35"/>
      <c r="E15" s="3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4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45">
      <c r="A17" s="15"/>
      <c r="B17" s="16" t="s">
        <v>3</v>
      </c>
      <c r="C17" s="17" t="s">
        <v>4</v>
      </c>
      <c r="D17" s="17" t="s">
        <v>4</v>
      </c>
      <c r="E17" s="18" t="s">
        <v>7</v>
      </c>
      <c r="F17" s="23"/>
      <c r="G17" s="23"/>
      <c r="H17" s="23"/>
      <c r="I17" s="23"/>
      <c r="J17" s="27"/>
      <c r="K17" s="27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45">
      <c r="A18" s="19" t="s">
        <v>2</v>
      </c>
      <c r="B18" s="20" t="s">
        <v>0</v>
      </c>
      <c r="C18" s="21" t="s">
        <v>5</v>
      </c>
      <c r="D18" s="21" t="s">
        <v>1</v>
      </c>
      <c r="E18" s="22" t="s">
        <v>6</v>
      </c>
      <c r="F18" s="23"/>
      <c r="G18" s="23"/>
      <c r="H18" s="23"/>
      <c r="I18" s="23"/>
      <c r="J18" s="27"/>
      <c r="K18" s="27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45">
      <c r="A19" s="7">
        <v>0</v>
      </c>
      <c r="B19" s="11"/>
      <c r="C19" s="11"/>
      <c r="D19" s="11"/>
      <c r="E19" s="12">
        <f>B5</f>
        <v>100000</v>
      </c>
      <c r="F19" s="23"/>
      <c r="G19" s="23"/>
      <c r="H19" s="23"/>
      <c r="I19" s="23"/>
      <c r="J19" s="27"/>
      <c r="K19" s="27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45">
      <c r="A20" s="7">
        <v>1</v>
      </c>
      <c r="B20" s="13">
        <f>B8</f>
        <v>1887.1233644010936</v>
      </c>
      <c r="C20" s="13">
        <f t="shared" ref="C20:C55" si="0">B20-D20</f>
        <v>1470.4566977344268</v>
      </c>
      <c r="D20" s="13">
        <f t="shared" ref="D20:D79" si="1">E19*$B$7/12</f>
        <v>416.66666666666669</v>
      </c>
      <c r="E20" s="13">
        <f t="shared" ref="E20:E55" si="2">E19-C20</f>
        <v>98529.543302265578</v>
      </c>
      <c r="F20" s="23"/>
      <c r="G20" s="23"/>
      <c r="H20" s="23"/>
      <c r="I20" s="23"/>
      <c r="J20" s="27"/>
      <c r="K20" s="27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45">
      <c r="A21" s="7">
        <v>2</v>
      </c>
      <c r="B21" s="13">
        <f>IF(A21&lt;$B$6+1,B20,0)</f>
        <v>1887.1233644010936</v>
      </c>
      <c r="C21" s="13">
        <f t="shared" si="0"/>
        <v>1476.5836006416537</v>
      </c>
      <c r="D21" s="13">
        <f t="shared" si="1"/>
        <v>410.53976375943995</v>
      </c>
      <c r="E21" s="13">
        <f t="shared" si="2"/>
        <v>97052.959701623928</v>
      </c>
      <c r="F21" s="23"/>
      <c r="G21" s="23"/>
      <c r="H21" s="23"/>
      <c r="I21" s="23"/>
      <c r="J21" s="27"/>
      <c r="K21" s="27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45">
      <c r="A22" s="7">
        <v>3</v>
      </c>
      <c r="B22" s="13">
        <f t="shared" ref="B22:B79" si="3">IF(A22&lt;$B$6+1,B21,0)</f>
        <v>1887.1233644010936</v>
      </c>
      <c r="C22" s="13">
        <f t="shared" si="0"/>
        <v>1482.7360323109938</v>
      </c>
      <c r="D22" s="13">
        <f t="shared" si="1"/>
        <v>404.38733209009973</v>
      </c>
      <c r="E22" s="13">
        <f t="shared" si="2"/>
        <v>95570.223669312938</v>
      </c>
      <c r="F22" s="23"/>
      <c r="G22" s="23"/>
      <c r="H22" s="23"/>
      <c r="I22" s="23"/>
      <c r="J22" s="27"/>
      <c r="K22" s="27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45">
      <c r="A23" s="7">
        <v>4</v>
      </c>
      <c r="B23" s="13">
        <f t="shared" si="3"/>
        <v>1887.1233644010936</v>
      </c>
      <c r="C23" s="13">
        <f t="shared" si="0"/>
        <v>1488.9140991122897</v>
      </c>
      <c r="D23" s="13">
        <f t="shared" si="1"/>
        <v>398.20926528880392</v>
      </c>
      <c r="E23" s="13">
        <f t="shared" si="2"/>
        <v>94081.309570200654</v>
      </c>
      <c r="F23" s="23"/>
      <c r="G23" s="23"/>
      <c r="H23" s="23"/>
      <c r="I23" s="23"/>
      <c r="J23" s="27"/>
      <c r="K23" s="27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45">
      <c r="A24" s="7">
        <v>5</v>
      </c>
      <c r="B24" s="13">
        <f t="shared" si="3"/>
        <v>1887.1233644010936</v>
      </c>
      <c r="C24" s="13">
        <f t="shared" si="0"/>
        <v>1495.1179078585908</v>
      </c>
      <c r="D24" s="13">
        <f t="shared" si="1"/>
        <v>392.00545654250277</v>
      </c>
      <c r="E24" s="13">
        <f t="shared" si="2"/>
        <v>92586.191662342069</v>
      </c>
      <c r="F24" s="23"/>
      <c r="G24" s="23"/>
      <c r="H24" s="23"/>
      <c r="I24" s="23"/>
      <c r="J24" s="27"/>
      <c r="K24" s="27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45">
      <c r="A25" s="7">
        <v>6</v>
      </c>
      <c r="B25" s="13">
        <f t="shared" si="3"/>
        <v>1887.1233644010936</v>
      </c>
      <c r="C25" s="13">
        <f t="shared" si="0"/>
        <v>1501.3475658080015</v>
      </c>
      <c r="D25" s="13">
        <f t="shared" si="1"/>
        <v>385.77579859309202</v>
      </c>
      <c r="E25" s="13">
        <f t="shared" si="2"/>
        <v>91084.844096534071</v>
      </c>
      <c r="F25" s="23"/>
      <c r="G25" s="23"/>
      <c r="H25" s="23"/>
      <c r="I25" s="23"/>
      <c r="J25" s="27"/>
      <c r="K25" s="27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45">
      <c r="A26" s="7">
        <v>7</v>
      </c>
      <c r="B26" s="13">
        <f t="shared" si="3"/>
        <v>1887.1233644010936</v>
      </c>
      <c r="C26" s="13">
        <f t="shared" si="0"/>
        <v>1507.6031806655349</v>
      </c>
      <c r="D26" s="13">
        <f t="shared" si="1"/>
        <v>379.52018373555865</v>
      </c>
      <c r="E26" s="13">
        <f t="shared" si="2"/>
        <v>89577.240915868533</v>
      </c>
      <c r="F26" s="23"/>
      <c r="G26" s="23"/>
      <c r="H26" s="23"/>
      <c r="I26" s="23"/>
      <c r="J26" s="27"/>
      <c r="K26" s="27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45">
      <c r="A27" s="7">
        <v>8</v>
      </c>
      <c r="B27" s="13">
        <f t="shared" si="3"/>
        <v>1887.1233644010936</v>
      </c>
      <c r="C27" s="13">
        <f t="shared" si="0"/>
        <v>1513.8848605849746</v>
      </c>
      <c r="D27" s="13">
        <f t="shared" si="1"/>
        <v>373.23850381611891</v>
      </c>
      <c r="E27" s="13">
        <f t="shared" si="2"/>
        <v>88063.356055283555</v>
      </c>
      <c r="F27" s="23"/>
      <c r="G27" s="23"/>
      <c r="H27" s="23"/>
      <c r="I27" s="23"/>
      <c r="J27" s="27"/>
      <c r="K27" s="27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45">
      <c r="A28" s="7">
        <v>9</v>
      </c>
      <c r="B28" s="13">
        <f t="shared" si="3"/>
        <v>1887.1233644010936</v>
      </c>
      <c r="C28" s="13">
        <f t="shared" si="0"/>
        <v>1520.1927141707454</v>
      </c>
      <c r="D28" s="13">
        <f t="shared" si="1"/>
        <v>366.93065023034819</v>
      </c>
      <c r="E28" s="13">
        <f t="shared" si="2"/>
        <v>86543.163341112813</v>
      </c>
      <c r="F28" s="23"/>
      <c r="G28" s="23"/>
      <c r="H28" s="23"/>
      <c r="I28" s="23"/>
      <c r="J28" s="27"/>
      <c r="K28" s="27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45">
      <c r="A29" s="7">
        <v>10</v>
      </c>
      <c r="B29" s="13">
        <f t="shared" si="3"/>
        <v>1887.1233644010936</v>
      </c>
      <c r="C29" s="13">
        <f t="shared" si="0"/>
        <v>1526.5268504797903</v>
      </c>
      <c r="D29" s="13">
        <f t="shared" si="1"/>
        <v>360.59651392130337</v>
      </c>
      <c r="E29" s="13">
        <f t="shared" si="2"/>
        <v>85016.636490633027</v>
      </c>
      <c r="F29" s="23"/>
      <c r="G29" s="23"/>
      <c r="H29" s="23"/>
      <c r="I29" s="23"/>
      <c r="J29" s="27"/>
      <c r="K29" s="27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45">
      <c r="A30" s="7">
        <v>11</v>
      </c>
      <c r="B30" s="13">
        <f t="shared" si="3"/>
        <v>1887.1233644010936</v>
      </c>
      <c r="C30" s="13">
        <f t="shared" si="0"/>
        <v>1532.8873790234559</v>
      </c>
      <c r="D30" s="13">
        <f t="shared" si="1"/>
        <v>354.23598537763763</v>
      </c>
      <c r="E30" s="13">
        <f t="shared" si="2"/>
        <v>83483.749111609577</v>
      </c>
      <c r="F30" s="23"/>
      <c r="G30" s="23"/>
      <c r="H30" s="23"/>
      <c r="I30" s="23"/>
      <c r="J30" s="27"/>
      <c r="K30" s="27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45">
      <c r="A31" s="7">
        <v>12</v>
      </c>
      <c r="B31" s="13">
        <f t="shared" si="3"/>
        <v>1887.1233644010936</v>
      </c>
      <c r="C31" s="13">
        <f t="shared" si="0"/>
        <v>1539.2744097693869</v>
      </c>
      <c r="D31" s="13">
        <f t="shared" si="1"/>
        <v>347.84895463170659</v>
      </c>
      <c r="E31" s="13">
        <f t="shared" si="2"/>
        <v>81944.474701840183</v>
      </c>
      <c r="F31" s="23"/>
      <c r="G31" s="23"/>
      <c r="H31" s="23"/>
      <c r="I31" s="23"/>
      <c r="J31" s="27"/>
      <c r="K31" s="27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45">
      <c r="A32" s="7">
        <v>13</v>
      </c>
      <c r="B32" s="13">
        <f t="shared" si="3"/>
        <v>1887.1233644010936</v>
      </c>
      <c r="C32" s="13">
        <f t="shared" si="0"/>
        <v>1545.688053143426</v>
      </c>
      <c r="D32" s="13">
        <f t="shared" si="1"/>
        <v>341.43531125766748</v>
      </c>
      <c r="E32" s="13">
        <f t="shared" si="2"/>
        <v>80398.786648696754</v>
      </c>
      <c r="F32" s="23"/>
      <c r="G32" s="23"/>
      <c r="H32" s="23"/>
      <c r="I32" s="23"/>
      <c r="J32" s="27"/>
      <c r="K32" s="27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45">
      <c r="A33" s="7">
        <v>14</v>
      </c>
      <c r="B33" s="13">
        <f t="shared" si="3"/>
        <v>1887.1233644010936</v>
      </c>
      <c r="C33" s="13">
        <f t="shared" si="0"/>
        <v>1552.1284200315238</v>
      </c>
      <c r="D33" s="13">
        <f t="shared" si="1"/>
        <v>334.99494436956985</v>
      </c>
      <c r="E33" s="13">
        <f t="shared" si="2"/>
        <v>78846.658228665226</v>
      </c>
      <c r="F33" s="23"/>
      <c r="G33" s="23"/>
      <c r="H33" s="23"/>
      <c r="I33" s="23"/>
      <c r="J33" s="27"/>
      <c r="K33" s="27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45">
      <c r="A34" s="7">
        <v>15</v>
      </c>
      <c r="B34" s="13">
        <f t="shared" si="3"/>
        <v>1887.1233644010936</v>
      </c>
      <c r="C34" s="13">
        <f t="shared" si="0"/>
        <v>1558.5956217816552</v>
      </c>
      <c r="D34" s="13">
        <f t="shared" si="1"/>
        <v>328.52774261943847</v>
      </c>
      <c r="E34" s="14">
        <f t="shared" si="2"/>
        <v>77288.06260688357</v>
      </c>
      <c r="F34" s="23"/>
      <c r="G34" s="23"/>
      <c r="H34" s="23"/>
      <c r="I34" s="23"/>
      <c r="J34" s="27"/>
      <c r="K34" s="27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45">
      <c r="A35" s="7">
        <v>16</v>
      </c>
      <c r="B35" s="13">
        <f t="shared" si="3"/>
        <v>1887.1233644010936</v>
      </c>
      <c r="C35" s="13">
        <f t="shared" si="0"/>
        <v>1565.0897702057453</v>
      </c>
      <c r="D35" s="13">
        <f t="shared" si="1"/>
        <v>322.03359419534826</v>
      </c>
      <c r="E35" s="13">
        <f t="shared" si="2"/>
        <v>75722.972836677829</v>
      </c>
      <c r="F35" s="23"/>
      <c r="G35" s="23"/>
      <c r="H35" s="23"/>
      <c r="I35" s="23"/>
      <c r="J35" s="27"/>
      <c r="K35" s="27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45">
      <c r="A36" s="7">
        <v>17</v>
      </c>
      <c r="B36" s="13">
        <f t="shared" si="3"/>
        <v>1887.1233644010936</v>
      </c>
      <c r="C36" s="13">
        <f t="shared" si="0"/>
        <v>1571.6109775816026</v>
      </c>
      <c r="D36" s="13">
        <f t="shared" si="1"/>
        <v>315.51238681949098</v>
      </c>
      <c r="E36" s="13">
        <f t="shared" si="2"/>
        <v>74151.361859096229</v>
      </c>
      <c r="F36" s="23"/>
      <c r="G36" s="23"/>
      <c r="H36" s="23"/>
      <c r="I36" s="23"/>
      <c r="J36" s="27"/>
      <c r="K36" s="27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45">
      <c r="A37" s="7">
        <v>18</v>
      </c>
      <c r="B37" s="13">
        <f t="shared" si="3"/>
        <v>1887.1233644010936</v>
      </c>
      <c r="C37" s="13">
        <f t="shared" si="0"/>
        <v>1578.1593566548593</v>
      </c>
      <c r="D37" s="13">
        <f t="shared" si="1"/>
        <v>308.9640077462343</v>
      </c>
      <c r="E37" s="13">
        <f t="shared" si="2"/>
        <v>72573.202502441374</v>
      </c>
      <c r="F37" s="23"/>
      <c r="G37" s="23"/>
      <c r="H37" s="23"/>
      <c r="I37" s="23"/>
      <c r="J37" s="27"/>
      <c r="K37" s="27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45">
      <c r="A38" s="7">
        <v>19</v>
      </c>
      <c r="B38" s="13">
        <f t="shared" si="3"/>
        <v>1887.1233644010936</v>
      </c>
      <c r="C38" s="13">
        <f t="shared" si="0"/>
        <v>1584.7350206409212</v>
      </c>
      <c r="D38" s="13">
        <f t="shared" si="1"/>
        <v>302.3883437601724</v>
      </c>
      <c r="E38" s="13">
        <f t="shared" si="2"/>
        <v>70988.467481800457</v>
      </c>
      <c r="F38" s="23"/>
      <c r="G38" s="23"/>
      <c r="H38" s="23"/>
      <c r="I38" s="23"/>
      <c r="J38" s="27"/>
      <c r="K38" s="27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45">
      <c r="A39" s="7">
        <v>20</v>
      </c>
      <c r="B39" s="13">
        <f t="shared" si="3"/>
        <v>1887.1233644010936</v>
      </c>
      <c r="C39" s="13">
        <f t="shared" si="0"/>
        <v>1591.3380832269249</v>
      </c>
      <c r="D39" s="13">
        <f t="shared" si="1"/>
        <v>295.78528117416857</v>
      </c>
      <c r="E39" s="13">
        <f t="shared" si="2"/>
        <v>69397.129398573539</v>
      </c>
      <c r="F39" s="23"/>
      <c r="G39" s="23"/>
      <c r="H39" s="23"/>
      <c r="I39" s="23"/>
      <c r="J39" s="27"/>
      <c r="K39" s="27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45">
      <c r="A40" s="7">
        <v>21</v>
      </c>
      <c r="B40" s="13">
        <f t="shared" si="3"/>
        <v>1887.1233644010936</v>
      </c>
      <c r="C40" s="13">
        <f t="shared" si="0"/>
        <v>1597.9686585737038</v>
      </c>
      <c r="D40" s="13">
        <f t="shared" si="1"/>
        <v>289.15470582738976</v>
      </c>
      <c r="E40" s="13">
        <f t="shared" si="2"/>
        <v>67799.160739999832</v>
      </c>
      <c r="F40" s="23"/>
      <c r="G40" s="23"/>
      <c r="H40" s="23"/>
      <c r="I40" s="23"/>
      <c r="J40" s="27"/>
      <c r="K40" s="27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45">
      <c r="A41" s="7">
        <v>22</v>
      </c>
      <c r="B41" s="13">
        <f t="shared" si="3"/>
        <v>1887.1233644010936</v>
      </c>
      <c r="C41" s="13">
        <f t="shared" si="0"/>
        <v>1604.6268613177608</v>
      </c>
      <c r="D41" s="13">
        <f t="shared" si="1"/>
        <v>282.49650308333264</v>
      </c>
      <c r="E41" s="13">
        <f t="shared" si="2"/>
        <v>66194.533878682065</v>
      </c>
      <c r="F41" s="23"/>
      <c r="G41" s="23"/>
      <c r="H41" s="23"/>
      <c r="I41" s="23"/>
      <c r="J41" s="27"/>
      <c r="K41" s="27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45">
      <c r="A42" s="7">
        <v>23</v>
      </c>
      <c r="B42" s="13">
        <f t="shared" si="3"/>
        <v>1887.1233644010936</v>
      </c>
      <c r="C42" s="13">
        <f t="shared" si="0"/>
        <v>1611.3128065732517</v>
      </c>
      <c r="D42" s="13">
        <f t="shared" si="1"/>
        <v>275.81055782784193</v>
      </c>
      <c r="E42" s="13">
        <f t="shared" si="2"/>
        <v>64583.221072108812</v>
      </c>
      <c r="F42" s="23"/>
      <c r="G42" s="23"/>
      <c r="H42" s="23"/>
      <c r="I42" s="23"/>
      <c r="J42" s="27"/>
      <c r="K42" s="27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45">
      <c r="A43" s="7">
        <v>24</v>
      </c>
      <c r="B43" s="13">
        <f t="shared" si="3"/>
        <v>1887.1233644010936</v>
      </c>
      <c r="C43" s="13">
        <f t="shared" si="0"/>
        <v>1618.0266099339735</v>
      </c>
      <c r="D43" s="13">
        <f t="shared" si="1"/>
        <v>269.09675446712009</v>
      </c>
      <c r="E43" s="13">
        <f t="shared" si="2"/>
        <v>62965.194462174841</v>
      </c>
      <c r="F43" s="23"/>
      <c r="G43" s="23"/>
      <c r="H43" s="23"/>
      <c r="I43" s="23"/>
      <c r="J43" s="27"/>
      <c r="K43" s="27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45">
      <c r="A44" s="7">
        <v>25</v>
      </c>
      <c r="B44" s="13">
        <f t="shared" si="3"/>
        <v>1887.1233644010936</v>
      </c>
      <c r="C44" s="13">
        <f t="shared" si="0"/>
        <v>1624.768387475365</v>
      </c>
      <c r="D44" s="13">
        <f t="shared" si="1"/>
        <v>262.35497692572852</v>
      </c>
      <c r="E44" s="13">
        <f t="shared" si="2"/>
        <v>61340.426074699477</v>
      </c>
      <c r="F44" s="23"/>
      <c r="G44" s="23"/>
      <c r="H44" s="23"/>
      <c r="I44" s="23"/>
      <c r="J44" s="27"/>
      <c r="K44" s="27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45">
      <c r="A45" s="7">
        <v>26</v>
      </c>
      <c r="B45" s="13">
        <f t="shared" si="3"/>
        <v>1887.1233644010936</v>
      </c>
      <c r="C45" s="13">
        <f t="shared" si="0"/>
        <v>1631.5382557565124</v>
      </c>
      <c r="D45" s="13">
        <f t="shared" si="1"/>
        <v>255.58510864458117</v>
      </c>
      <c r="E45" s="13">
        <f t="shared" si="2"/>
        <v>59708.887818942967</v>
      </c>
      <c r="F45" s="23"/>
      <c r="G45" s="23"/>
      <c r="H45" s="23"/>
      <c r="I45" s="23"/>
      <c r="J45" s="27"/>
      <c r="K45" s="27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45">
      <c r="A46" s="7">
        <v>27</v>
      </c>
      <c r="B46" s="13">
        <f t="shared" si="3"/>
        <v>1887.1233644010936</v>
      </c>
      <c r="C46" s="13">
        <f t="shared" si="0"/>
        <v>1638.3363318221645</v>
      </c>
      <c r="D46" s="13">
        <f t="shared" si="1"/>
        <v>248.78703257892903</v>
      </c>
      <c r="E46" s="13">
        <f t="shared" si="2"/>
        <v>58070.5514871208</v>
      </c>
      <c r="F46" s="23"/>
      <c r="G46" s="23"/>
      <c r="H46" s="23"/>
      <c r="I46" s="23"/>
      <c r="J46" s="27"/>
      <c r="K46" s="27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45">
      <c r="A47" s="7">
        <v>28</v>
      </c>
      <c r="B47" s="13">
        <f t="shared" si="3"/>
        <v>1887.1233644010936</v>
      </c>
      <c r="C47" s="13">
        <f t="shared" si="0"/>
        <v>1645.1627332047569</v>
      </c>
      <c r="D47" s="13">
        <f t="shared" si="1"/>
        <v>241.96063119633666</v>
      </c>
      <c r="E47" s="13">
        <f t="shared" si="2"/>
        <v>56425.388753916042</v>
      </c>
      <c r="F47" s="23"/>
      <c r="G47" s="23"/>
      <c r="H47" s="23"/>
      <c r="I47" s="23"/>
      <c r="J47" s="27"/>
      <c r="K47" s="27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45">
      <c r="A48" s="7">
        <v>29</v>
      </c>
      <c r="B48" s="13">
        <f t="shared" si="3"/>
        <v>1887.1233644010936</v>
      </c>
      <c r="C48" s="13">
        <f t="shared" si="0"/>
        <v>1652.0175779264434</v>
      </c>
      <c r="D48" s="13">
        <f t="shared" si="1"/>
        <v>235.10578647465022</v>
      </c>
      <c r="E48" s="13">
        <f t="shared" si="2"/>
        <v>54773.371175989596</v>
      </c>
      <c r="F48" s="23"/>
      <c r="G48" s="23"/>
      <c r="H48" s="23"/>
      <c r="I48" s="23"/>
      <c r="J48" s="27"/>
      <c r="K48" s="27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45">
      <c r="A49" s="7">
        <v>30</v>
      </c>
      <c r="B49" s="13">
        <f t="shared" si="3"/>
        <v>1887.1233644010936</v>
      </c>
      <c r="C49" s="13">
        <f t="shared" si="0"/>
        <v>1658.9009845011369</v>
      </c>
      <c r="D49" s="13">
        <f t="shared" si="1"/>
        <v>228.22237989995665</v>
      </c>
      <c r="E49" s="13">
        <f t="shared" si="2"/>
        <v>53114.470191488457</v>
      </c>
      <c r="F49" s="23"/>
      <c r="G49" s="23"/>
      <c r="H49" s="23"/>
      <c r="I49" s="23"/>
      <c r="J49" s="27"/>
      <c r="K49" s="27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45">
      <c r="A50" s="7">
        <v>31</v>
      </c>
      <c r="B50" s="13">
        <f t="shared" si="3"/>
        <v>1887.1233644010936</v>
      </c>
      <c r="C50" s="13">
        <f t="shared" si="0"/>
        <v>1665.8130719365583</v>
      </c>
      <c r="D50" s="13">
        <f t="shared" si="1"/>
        <v>221.31029246453525</v>
      </c>
      <c r="E50" s="13">
        <f t="shared" si="2"/>
        <v>51448.657119551899</v>
      </c>
      <c r="F50" s="23"/>
      <c r="G50" s="23"/>
      <c r="H50" s="23"/>
      <c r="I50" s="23"/>
      <c r="J50" s="27"/>
      <c r="K50" s="27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45">
      <c r="A51" s="7">
        <v>32</v>
      </c>
      <c r="B51" s="13">
        <f t="shared" si="3"/>
        <v>1887.1233644010936</v>
      </c>
      <c r="C51" s="13">
        <f t="shared" si="0"/>
        <v>1672.7539597362941</v>
      </c>
      <c r="D51" s="13">
        <f t="shared" si="1"/>
        <v>214.36940466479959</v>
      </c>
      <c r="E51" s="13">
        <f t="shared" si="2"/>
        <v>49775.903159815607</v>
      </c>
      <c r="F51" s="23"/>
      <c r="G51" s="23"/>
      <c r="H51" s="23"/>
      <c r="I51" s="23"/>
      <c r="J51" s="27"/>
      <c r="K51" s="27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45">
      <c r="A52" s="7">
        <v>33</v>
      </c>
      <c r="B52" s="13">
        <f t="shared" si="3"/>
        <v>1887.1233644010936</v>
      </c>
      <c r="C52" s="13">
        <f t="shared" si="0"/>
        <v>1679.7237679018619</v>
      </c>
      <c r="D52" s="13">
        <f t="shared" si="1"/>
        <v>207.39959649923171</v>
      </c>
      <c r="E52" s="13">
        <f t="shared" si="2"/>
        <v>48096.179391913742</v>
      </c>
      <c r="F52" s="23"/>
      <c r="G52" s="23"/>
      <c r="H52" s="23"/>
      <c r="I52" s="23"/>
      <c r="J52" s="27"/>
      <c r="K52" s="27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45">
      <c r="A53" s="7">
        <v>34</v>
      </c>
      <c r="B53" s="13">
        <f t="shared" si="3"/>
        <v>1887.1233644010936</v>
      </c>
      <c r="C53" s="13">
        <f t="shared" si="0"/>
        <v>1686.7226169347864</v>
      </c>
      <c r="D53" s="13">
        <f t="shared" si="1"/>
        <v>200.40074746630728</v>
      </c>
      <c r="E53" s="13">
        <f t="shared" si="2"/>
        <v>46409.456774978957</v>
      </c>
      <c r="F53" s="26"/>
      <c r="G53" s="26"/>
      <c r="H53" s="26"/>
      <c r="I53" s="23"/>
      <c r="J53" s="27"/>
      <c r="K53" s="27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45">
      <c r="A54" s="7">
        <v>35</v>
      </c>
      <c r="B54" s="13">
        <f t="shared" si="3"/>
        <v>1887.1233644010936</v>
      </c>
      <c r="C54" s="13">
        <f t="shared" si="0"/>
        <v>1693.7506278386813</v>
      </c>
      <c r="D54" s="13">
        <f t="shared" si="1"/>
        <v>193.37273656241234</v>
      </c>
      <c r="E54" s="13">
        <f t="shared" si="2"/>
        <v>44715.706147140278</v>
      </c>
      <c r="F54" s="26"/>
      <c r="G54" s="26"/>
      <c r="H54" s="26"/>
      <c r="I54" s="23"/>
      <c r="J54" s="27"/>
      <c r="K54" s="27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45">
      <c r="A55" s="7">
        <v>36</v>
      </c>
      <c r="B55" s="13">
        <f t="shared" si="3"/>
        <v>1887.1233644010936</v>
      </c>
      <c r="C55" s="13">
        <f t="shared" si="0"/>
        <v>1700.8079221213425</v>
      </c>
      <c r="D55" s="13">
        <f t="shared" si="1"/>
        <v>186.31544227975118</v>
      </c>
      <c r="E55" s="13">
        <f t="shared" si="2"/>
        <v>43014.898225018937</v>
      </c>
      <c r="F55" s="26"/>
      <c r="G55" s="26"/>
      <c r="H55" s="26"/>
      <c r="I55" s="23"/>
      <c r="J55" s="27"/>
      <c r="K55" s="27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45">
      <c r="A56" s="7">
        <v>37</v>
      </c>
      <c r="B56" s="13">
        <f t="shared" si="3"/>
        <v>1887.1233644010936</v>
      </c>
      <c r="C56" s="13">
        <f t="shared" ref="C56:C65" si="4">B56-D56</f>
        <v>1707.894621796848</v>
      </c>
      <c r="D56" s="13">
        <f t="shared" si="1"/>
        <v>179.22874260424558</v>
      </c>
      <c r="E56" s="13">
        <f t="shared" ref="E56:E65" si="5">E55-C56</f>
        <v>41307.003603222089</v>
      </c>
      <c r="F56" s="26"/>
      <c r="G56" s="26"/>
      <c r="H56" s="26"/>
      <c r="I56" s="23"/>
      <c r="J56" s="27"/>
      <c r="K56" s="27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45">
      <c r="A57" s="7">
        <v>38</v>
      </c>
      <c r="B57" s="13">
        <f t="shared" si="3"/>
        <v>1887.1233644010936</v>
      </c>
      <c r="C57" s="13">
        <f t="shared" si="4"/>
        <v>1715.0108493876683</v>
      </c>
      <c r="D57" s="13">
        <f t="shared" si="1"/>
        <v>172.11251501342539</v>
      </c>
      <c r="E57" s="13">
        <f t="shared" si="5"/>
        <v>39591.99275383442</v>
      </c>
      <c r="F57" s="26"/>
      <c r="G57" s="26"/>
      <c r="H57" s="26"/>
      <c r="I57" s="23"/>
      <c r="J57" s="27"/>
      <c r="K57" s="27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45">
      <c r="A58" s="7">
        <v>39</v>
      </c>
      <c r="B58" s="13">
        <f t="shared" si="3"/>
        <v>1887.1233644010936</v>
      </c>
      <c r="C58" s="13">
        <f t="shared" si="4"/>
        <v>1722.1567279267836</v>
      </c>
      <c r="D58" s="13">
        <f t="shared" si="1"/>
        <v>164.96663647431009</v>
      </c>
      <c r="E58" s="13">
        <f t="shared" si="5"/>
        <v>37869.836025907636</v>
      </c>
      <c r="F58" s="26"/>
      <c r="G58" s="26"/>
      <c r="H58" s="26"/>
      <c r="I58" s="23"/>
      <c r="J58" s="27"/>
      <c r="K58" s="27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45">
      <c r="A59" s="7">
        <v>40</v>
      </c>
      <c r="B59" s="13">
        <f t="shared" si="3"/>
        <v>1887.1233644010936</v>
      </c>
      <c r="C59" s="13">
        <f t="shared" si="4"/>
        <v>1729.3323809598116</v>
      </c>
      <c r="D59" s="13">
        <f t="shared" si="1"/>
        <v>157.79098344128184</v>
      </c>
      <c r="E59" s="13">
        <f t="shared" si="5"/>
        <v>36140.503644947821</v>
      </c>
      <c r="F59" s="26"/>
      <c r="G59" s="26"/>
      <c r="H59" s="26"/>
      <c r="I59" s="23"/>
      <c r="J59" s="27"/>
      <c r="K59" s="27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45">
      <c r="A60" s="7">
        <v>41</v>
      </c>
      <c r="B60" s="13">
        <f t="shared" si="3"/>
        <v>1887.1233644010936</v>
      </c>
      <c r="C60" s="13">
        <f t="shared" si="4"/>
        <v>1736.5379325471442</v>
      </c>
      <c r="D60" s="13">
        <f t="shared" si="1"/>
        <v>150.58543185394925</v>
      </c>
      <c r="E60" s="13">
        <f t="shared" si="5"/>
        <v>34403.965712400677</v>
      </c>
      <c r="F60" s="26"/>
      <c r="G60" s="26"/>
      <c r="H60" s="26"/>
      <c r="I60" s="23"/>
      <c r="J60" s="27"/>
      <c r="K60" s="27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45">
      <c r="A61" s="7">
        <v>42</v>
      </c>
      <c r="B61" s="13">
        <f t="shared" si="3"/>
        <v>1887.1233644010936</v>
      </c>
      <c r="C61" s="13">
        <f t="shared" si="4"/>
        <v>1743.7735072660907</v>
      </c>
      <c r="D61" s="13">
        <f t="shared" si="1"/>
        <v>143.34985713500282</v>
      </c>
      <c r="E61" s="13">
        <f t="shared" si="5"/>
        <v>32660.192205134586</v>
      </c>
      <c r="F61" s="26"/>
      <c r="G61" s="26"/>
      <c r="H61" s="26"/>
      <c r="I61" s="23"/>
      <c r="J61" s="27"/>
      <c r="K61" s="27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45">
      <c r="A62" s="7">
        <v>43</v>
      </c>
      <c r="B62" s="13">
        <f t="shared" si="3"/>
        <v>1887.1233644010936</v>
      </c>
      <c r="C62" s="13">
        <f t="shared" si="4"/>
        <v>1751.0392302130329</v>
      </c>
      <c r="D62" s="13">
        <f t="shared" si="1"/>
        <v>136.0841341880608</v>
      </c>
      <c r="E62" s="13">
        <f t="shared" si="5"/>
        <v>30909.152974921555</v>
      </c>
      <c r="F62" s="26"/>
      <c r="G62" s="26"/>
      <c r="H62" s="26"/>
      <c r="I62" s="23"/>
      <c r="J62" s="27"/>
      <c r="K62" s="27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45">
      <c r="A63" s="7">
        <v>44</v>
      </c>
      <c r="B63" s="13">
        <f t="shared" si="3"/>
        <v>1887.1233644010936</v>
      </c>
      <c r="C63" s="13">
        <f t="shared" si="4"/>
        <v>1758.3352270055871</v>
      </c>
      <c r="D63" s="13">
        <f t="shared" si="1"/>
        <v>128.78813739550648</v>
      </c>
      <c r="E63" s="13">
        <f t="shared" si="5"/>
        <v>29150.817747915968</v>
      </c>
      <c r="F63" s="26"/>
      <c r="G63" s="26"/>
      <c r="H63" s="26"/>
      <c r="I63" s="23"/>
      <c r="J63" s="27"/>
      <c r="K63" s="27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45">
      <c r="A64" s="7">
        <v>45</v>
      </c>
      <c r="B64" s="13">
        <f t="shared" si="3"/>
        <v>1887.1233644010936</v>
      </c>
      <c r="C64" s="13">
        <f t="shared" si="4"/>
        <v>1765.661623784777</v>
      </c>
      <c r="D64" s="13">
        <f t="shared" si="1"/>
        <v>121.46174061631655</v>
      </c>
      <c r="E64" s="13">
        <f t="shared" si="5"/>
        <v>27385.15612413119</v>
      </c>
      <c r="F64" s="26"/>
      <c r="G64" s="26"/>
      <c r="H64" s="26"/>
      <c r="I64" s="23"/>
      <c r="J64" s="27"/>
      <c r="K64" s="27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45">
      <c r="A65" s="7">
        <v>46</v>
      </c>
      <c r="B65" s="13">
        <f t="shared" si="3"/>
        <v>1887.1233644010936</v>
      </c>
      <c r="C65" s="13">
        <f t="shared" si="4"/>
        <v>1773.0185472172136</v>
      </c>
      <c r="D65" s="13">
        <f t="shared" si="1"/>
        <v>114.10481718387996</v>
      </c>
      <c r="E65" s="13">
        <f t="shared" si="5"/>
        <v>25612.137576913978</v>
      </c>
      <c r="F65" s="23"/>
      <c r="G65" s="23"/>
      <c r="H65" s="23"/>
      <c r="I65" s="23"/>
      <c r="J65" s="27"/>
      <c r="K65" s="27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45">
      <c r="A66" s="7">
        <v>47</v>
      </c>
      <c r="B66" s="13">
        <f t="shared" si="3"/>
        <v>1887.1233644010936</v>
      </c>
      <c r="C66" s="13">
        <f t="shared" ref="C66:C79" si="6">B66-D66</f>
        <v>1780.4061244972854</v>
      </c>
      <c r="D66" s="13">
        <f t="shared" si="1"/>
        <v>106.71723990380825</v>
      </c>
      <c r="E66" s="13">
        <f t="shared" ref="E66:E79" si="7">E65-C66</f>
        <v>23831.731452416694</v>
      </c>
      <c r="F66" s="23"/>
      <c r="G66" s="23"/>
      <c r="H66" s="23"/>
      <c r="I66" s="23"/>
      <c r="J66" s="23"/>
      <c r="K66" s="27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45">
      <c r="A67" s="7">
        <v>48</v>
      </c>
      <c r="B67" s="13">
        <f t="shared" si="3"/>
        <v>1887.1233644010936</v>
      </c>
      <c r="C67" s="13">
        <f t="shared" si="6"/>
        <v>1787.8244833493573</v>
      </c>
      <c r="D67" s="13">
        <f t="shared" si="1"/>
        <v>99.298881051736217</v>
      </c>
      <c r="E67" s="13">
        <f t="shared" si="7"/>
        <v>22043.906969067335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45">
      <c r="A68" s="7">
        <v>49</v>
      </c>
      <c r="B68" s="13">
        <f t="shared" si="3"/>
        <v>1887.1233644010936</v>
      </c>
      <c r="C68" s="13">
        <f t="shared" si="6"/>
        <v>1795.2737520299797</v>
      </c>
      <c r="D68" s="13">
        <f t="shared" si="1"/>
        <v>91.849612371113892</v>
      </c>
      <c r="E68" s="13">
        <f t="shared" si="7"/>
        <v>20248.633217037357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45">
      <c r="A69" s="7">
        <v>50</v>
      </c>
      <c r="B69" s="13">
        <f t="shared" si="3"/>
        <v>1887.1233644010936</v>
      </c>
      <c r="C69" s="13">
        <f t="shared" si="6"/>
        <v>1802.7540593301046</v>
      </c>
      <c r="D69" s="13">
        <f t="shared" si="1"/>
        <v>84.369305070989</v>
      </c>
      <c r="E69" s="13">
        <f t="shared" si="7"/>
        <v>18445.879157707252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45">
      <c r="A70" s="7">
        <v>51</v>
      </c>
      <c r="B70" s="13">
        <f t="shared" si="3"/>
        <v>1887.1233644010936</v>
      </c>
      <c r="C70" s="13">
        <f t="shared" si="6"/>
        <v>1810.2655345773132</v>
      </c>
      <c r="D70" s="13">
        <f t="shared" si="1"/>
        <v>76.857829823780222</v>
      </c>
      <c r="E70" s="13">
        <f t="shared" si="7"/>
        <v>16635.613623129939</v>
      </c>
      <c r="F70" s="26"/>
      <c r="G70" s="26"/>
      <c r="H70" s="26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45">
      <c r="A71" s="7">
        <v>52</v>
      </c>
      <c r="B71" s="13">
        <f t="shared" si="3"/>
        <v>1887.1233644010936</v>
      </c>
      <c r="C71" s="13">
        <f t="shared" si="6"/>
        <v>1817.8083076380522</v>
      </c>
      <c r="D71" s="13">
        <f t="shared" si="1"/>
        <v>69.315056763041412</v>
      </c>
      <c r="E71" s="13">
        <f t="shared" si="7"/>
        <v>14817.805315491887</v>
      </c>
      <c r="F71" s="26"/>
      <c r="G71" s="26"/>
      <c r="H71" s="26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45">
      <c r="A72" s="7">
        <v>53</v>
      </c>
      <c r="B72" s="13">
        <f t="shared" si="3"/>
        <v>1887.1233644010936</v>
      </c>
      <c r="C72" s="13">
        <f t="shared" si="6"/>
        <v>1825.3825089198774</v>
      </c>
      <c r="D72" s="13">
        <f t="shared" si="1"/>
        <v>61.740855481216194</v>
      </c>
      <c r="E72" s="13">
        <f t="shared" si="7"/>
        <v>12992.422806572009</v>
      </c>
      <c r="F72" s="26"/>
      <c r="G72" s="26"/>
      <c r="H72" s="26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45">
      <c r="A73" s="7">
        <v>54</v>
      </c>
      <c r="B73" s="13">
        <f t="shared" si="3"/>
        <v>1887.1233644010936</v>
      </c>
      <c r="C73" s="13">
        <f t="shared" si="6"/>
        <v>1832.9882693737102</v>
      </c>
      <c r="D73" s="13">
        <f t="shared" si="1"/>
        <v>54.135095027383379</v>
      </c>
      <c r="E73" s="13">
        <f t="shared" si="7"/>
        <v>11159.434537198298</v>
      </c>
      <c r="F73" s="26"/>
      <c r="G73" s="26"/>
      <c r="H73" s="26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45">
      <c r="A74" s="7">
        <v>55</v>
      </c>
      <c r="B74" s="13">
        <f t="shared" si="3"/>
        <v>1887.1233644010936</v>
      </c>
      <c r="C74" s="13">
        <f t="shared" si="6"/>
        <v>1840.6257204961007</v>
      </c>
      <c r="D74" s="13">
        <f t="shared" si="1"/>
        <v>46.497643904992913</v>
      </c>
      <c r="E74" s="13">
        <f t="shared" si="7"/>
        <v>9318.8088167021979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45">
      <c r="A75" s="7">
        <v>56</v>
      </c>
      <c r="B75" s="13">
        <f t="shared" si="3"/>
        <v>1887.1233644010936</v>
      </c>
      <c r="C75" s="13">
        <f t="shared" si="6"/>
        <v>1848.2949943315011</v>
      </c>
      <c r="D75" s="13">
        <f t="shared" si="1"/>
        <v>38.828370069592495</v>
      </c>
      <c r="E75" s="13">
        <f t="shared" si="7"/>
        <v>7470.5138223706963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45">
      <c r="A76" s="7">
        <v>57</v>
      </c>
      <c r="B76" s="13">
        <f t="shared" si="3"/>
        <v>1887.1233644010936</v>
      </c>
      <c r="C76" s="13">
        <f t="shared" si="6"/>
        <v>1855.996223474549</v>
      </c>
      <c r="D76" s="13">
        <f t="shared" si="1"/>
        <v>31.12714092654457</v>
      </c>
      <c r="E76" s="13">
        <f t="shared" si="7"/>
        <v>5614.5175988961473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45">
      <c r="A77" s="7">
        <v>58</v>
      </c>
      <c r="B77" s="13">
        <f t="shared" si="3"/>
        <v>1887.1233644010936</v>
      </c>
      <c r="C77" s="13">
        <f t="shared" si="6"/>
        <v>1863.7295410723596</v>
      </c>
      <c r="D77" s="13">
        <f t="shared" si="1"/>
        <v>23.393823328733948</v>
      </c>
      <c r="E77" s="13">
        <f t="shared" si="7"/>
        <v>3750.7880578237878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45">
      <c r="A78" s="7">
        <v>59</v>
      </c>
      <c r="B78" s="13">
        <f t="shared" si="3"/>
        <v>1887.1233644010936</v>
      </c>
      <c r="C78" s="13">
        <f t="shared" si="6"/>
        <v>1871.4950808268277</v>
      </c>
      <c r="D78" s="13">
        <f t="shared" si="1"/>
        <v>15.628283574265785</v>
      </c>
      <c r="E78" s="13">
        <f t="shared" si="7"/>
        <v>1879.2929769969601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45">
      <c r="A79" s="7">
        <v>60</v>
      </c>
      <c r="B79" s="13">
        <f t="shared" si="3"/>
        <v>1887.1233644010936</v>
      </c>
      <c r="C79" s="13">
        <f t="shared" si="6"/>
        <v>1879.2929769969396</v>
      </c>
      <c r="D79" s="13">
        <f t="shared" si="1"/>
        <v>7.830387404154</v>
      </c>
      <c r="E79" s="13">
        <f t="shared" si="7"/>
        <v>2.0463630789890885E-11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4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4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4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4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4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4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4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4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4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4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4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4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4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4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4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4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4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4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4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4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4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4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Alwin Meyer</dc:creator>
  <cp:lastModifiedBy>Alwin Meyer</cp:lastModifiedBy>
  <dcterms:created xsi:type="dcterms:W3CDTF">2017-11-04T17:52:17Z</dcterms:created>
  <dcterms:modified xsi:type="dcterms:W3CDTF">2018-06-08T16:32:44Z</dcterms:modified>
</cp:coreProperties>
</file>